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445" activeTab="1"/>
  </bookViews>
  <sheets>
    <sheet name="personale a tempo indeterminato" sheetId="1" r:id="rId1"/>
    <sheet name="Personale a tempo determinat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7" i="1"/>
  <c r="G14" i="1"/>
  <c r="G21" i="1"/>
  <c r="G28" i="1"/>
  <c r="G37" i="1" l="1"/>
  <c r="F37" i="1"/>
  <c r="E37" i="1"/>
  <c r="G30" i="1"/>
  <c r="E30" i="1"/>
  <c r="G23" i="1"/>
  <c r="F23" i="1"/>
  <c r="E23" i="1"/>
  <c r="G16" i="1"/>
  <c r="F16" i="1"/>
  <c r="E16" i="1"/>
  <c r="G9" i="1"/>
  <c r="F9" i="1"/>
  <c r="E9" i="1"/>
  <c r="F17" i="2"/>
  <c r="G9" i="2"/>
  <c r="F15" i="2"/>
  <c r="F28" i="1"/>
  <c r="F30" i="1" s="1"/>
  <c r="F29" i="1"/>
  <c r="F25" i="1"/>
  <c r="G25" i="1"/>
  <c r="E25" i="1"/>
  <c r="G27" i="1"/>
  <c r="F27" i="1"/>
  <c r="E27" i="1"/>
  <c r="E20" i="1"/>
  <c r="F26" i="1"/>
  <c r="E28" i="1"/>
  <c r="F39" i="2"/>
  <c r="E35" i="1"/>
  <c r="F35" i="1"/>
  <c r="E21" i="1"/>
  <c r="F32" i="1"/>
  <c r="G32" i="1"/>
  <c r="E32" i="1"/>
  <c r="E18" i="1"/>
  <c r="F36" i="1"/>
  <c r="F34" i="1"/>
  <c r="E34" i="1"/>
  <c r="F33" i="1"/>
  <c r="F21" i="1" l="1"/>
  <c r="F14" i="1"/>
  <c r="E14" i="1"/>
  <c r="F7" i="1"/>
  <c r="E7" i="1"/>
  <c r="F20" i="1"/>
  <c r="F6" i="1"/>
  <c r="F13" i="1"/>
  <c r="E13" i="1"/>
  <c r="E6" i="1"/>
  <c r="F18" i="1"/>
  <c r="F11" i="1"/>
  <c r="E11" i="1"/>
  <c r="F4" i="1"/>
  <c r="E4" i="1"/>
  <c r="D9" i="2" l="1"/>
  <c r="E9" i="2"/>
  <c r="D17" i="2"/>
  <c r="E17" i="2"/>
  <c r="D25" i="2"/>
  <c r="G25" i="2"/>
  <c r="D33" i="2"/>
  <c r="E33" i="2"/>
  <c r="D41" i="2"/>
  <c r="E41" i="2"/>
  <c r="D49" i="2"/>
  <c r="E49" i="2"/>
  <c r="G92" i="1" l="1"/>
  <c r="E92" i="1"/>
  <c r="D92" i="1"/>
  <c r="G84" i="1"/>
  <c r="E84" i="1"/>
  <c r="D84" i="1"/>
  <c r="G76" i="1"/>
  <c r="E76" i="1"/>
  <c r="D76" i="1"/>
  <c r="D68" i="1"/>
  <c r="D60" i="1"/>
  <c r="D52" i="1"/>
  <c r="D44" i="1"/>
  <c r="D37" i="1"/>
  <c r="D30" i="1"/>
  <c r="D23" i="1"/>
  <c r="D16" i="1"/>
  <c r="D9" i="1"/>
</calcChain>
</file>

<file path=xl/sharedStrings.xml><?xml version="1.0" encoding="utf-8"?>
<sst xmlns="http://schemas.openxmlformats.org/spreadsheetml/2006/main" count="125" uniqueCount="27">
  <si>
    <t>NUMERO DIPENDENTI</t>
  </si>
  <si>
    <t>GIORNATE LAVORATIVE</t>
  </si>
  <si>
    <t>GG ASSENZA</t>
  </si>
  <si>
    <t>GENNAIO</t>
  </si>
  <si>
    <t>AREA AMMINISTRATIVA</t>
  </si>
  <si>
    <t>AREA MANUTENZIONE</t>
  </si>
  <si>
    <t>AREA SOCIO SANITARIA1</t>
  </si>
  <si>
    <t>AREA SOCIO SANITARIA2</t>
  </si>
  <si>
    <t>AREA ANIMAZIONE/EDUCATIVA</t>
  </si>
  <si>
    <t>TOTALI</t>
  </si>
  <si>
    <t>FEBBRAIO</t>
  </si>
  <si>
    <t>AREA SOCIO SANITARIA 1</t>
  </si>
  <si>
    <t>AREA SOCIO SANITARIA 2</t>
  </si>
  <si>
    <t>MARZO</t>
  </si>
  <si>
    <t>APRILE</t>
  </si>
  <si>
    <t>MAGGIO</t>
  </si>
  <si>
    <t>GIUGNO</t>
  </si>
  <si>
    <t>PERSONALE A TEMPO DETERMINATO</t>
  </si>
  <si>
    <t>LUGLIO</t>
  </si>
  <si>
    <t>AGOSTO</t>
  </si>
  <si>
    <t>SETTEMBRE</t>
  </si>
  <si>
    <t>OTTOBRE</t>
  </si>
  <si>
    <t>NOVEMBRE</t>
  </si>
  <si>
    <t>DICEMBRE</t>
  </si>
  <si>
    <t>ANNO 2015</t>
  </si>
  <si>
    <t>GIORNATE LAVORATE</t>
  </si>
  <si>
    <t>L. 18/06/09 N. 69 ART. 21 CO. 1 "TRASPARENZA SUI TASSI DI ASSENZA E DI MAGGIOR PRESENZA DEL PERSONALE"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</si>
</sst>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&quot; &quot;#,##0.00;[Red]&quot;-&quot;[$€-410]&quot; &quot;#,##0.00"/>
  </numFmts>
  <fonts count="12">
    <font>
      <sz val="11"/>
      <color theme="1"/>
      <name val="Calibri"/>
      <family val="2"/>
      <scheme val="minor"/>
    </font>
    <font>
      <sz val="11"/>
      <color theme="1"/>
      <name val="Arial1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b/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rgb="FF00B05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10"/>
      <color theme="4" tint="-0.249977111117893"/>
      <name val="Calibri Light"/>
      <family val="2"/>
      <scheme val="major"/>
    </font>
    <font>
      <b/>
      <sz val="11"/>
      <color rgb="FF00B050"/>
      <name val="Calibri Light"/>
      <family val="2"/>
      <scheme val="major"/>
    </font>
    <font>
      <b/>
      <sz val="8"/>
      <color rgb="FF00B05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</cellStyleXfs>
  <cellXfs count="10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Border="1"/>
    <xf numFmtId="0" fontId="5" fillId="0" borderId="14" xfId="0" applyFont="1" applyBorder="1"/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8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0" xfId="0" applyFont="1"/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1" fillId="0" borderId="13" xfId="0" applyFont="1" applyBorder="1" applyAlignment="1">
      <alignment horizontal="center" wrapText="1"/>
    </xf>
    <xf numFmtId="0" fontId="11" fillId="0" borderId="13" xfId="0" applyFont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4" fillId="0" borderId="20" xfId="0" applyFont="1" applyBorder="1"/>
    <xf numFmtId="0" fontId="11" fillId="0" borderId="26" xfId="0" applyFont="1" applyBorder="1" applyAlignment="1">
      <alignment horizontal="center"/>
    </xf>
    <xf numFmtId="0" fontId="8" fillId="0" borderId="0" xfId="0" applyFont="1"/>
    <xf numFmtId="0" fontId="5" fillId="0" borderId="31" xfId="0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wrapText="1"/>
    </xf>
    <xf numFmtId="0" fontId="11" fillId="0" borderId="3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10" fillId="0" borderId="16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textRotation="90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textRotation="90"/>
    </xf>
    <xf numFmtId="0" fontId="5" fillId="0" borderId="1" xfId="0" applyFont="1" applyFill="1" applyBorder="1" applyAlignment="1">
      <alignment horizontal="center" textRotation="90"/>
    </xf>
    <xf numFmtId="0" fontId="5" fillId="0" borderId="16" xfId="0" applyFont="1" applyFill="1" applyBorder="1" applyAlignment="1">
      <alignment horizontal="center" textRotation="90"/>
    </xf>
    <xf numFmtId="0" fontId="9" fillId="0" borderId="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textRotation="90"/>
    </xf>
    <xf numFmtId="0" fontId="9" fillId="0" borderId="7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textRotation="90"/>
    </xf>
    <xf numFmtId="0" fontId="9" fillId="0" borderId="1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left"/>
    </xf>
    <xf numFmtId="0" fontId="8" fillId="0" borderId="33" xfId="0" applyFont="1" applyFill="1" applyBorder="1" applyAlignment="1">
      <alignment horizontal="left"/>
    </xf>
    <xf numFmtId="0" fontId="5" fillId="0" borderId="25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textRotation="90"/>
    </xf>
    <xf numFmtId="0" fontId="5" fillId="0" borderId="30" xfId="0" applyFont="1" applyFill="1" applyBorder="1" applyAlignment="1">
      <alignment horizontal="center" textRotation="90"/>
    </xf>
    <xf numFmtId="0" fontId="4" fillId="0" borderId="9" xfId="0" applyFont="1" applyFill="1" applyBorder="1"/>
    <xf numFmtId="0" fontId="4" fillId="0" borderId="31" xfId="0" applyFont="1" applyFill="1" applyBorder="1"/>
    <xf numFmtId="0" fontId="4" fillId="0" borderId="7" xfId="0" applyFont="1" applyFill="1" applyBorder="1"/>
    <xf numFmtId="0" fontId="4" fillId="0" borderId="28" xfId="0" applyFont="1" applyFill="1" applyBorder="1"/>
    <xf numFmtId="0" fontId="9" fillId="0" borderId="28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9" xfId="0" applyFont="1" applyFill="1" applyBorder="1"/>
  </cellXfs>
  <cellStyles count="6">
    <cellStyle name="Heading" xfId="2"/>
    <cellStyle name="Heading1" xfId="3"/>
    <cellStyle name="Normale" xfId="0" builtinId="0"/>
    <cellStyle name="Normale 2" xfId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2"/>
  <sheetViews>
    <sheetView topLeftCell="A4" workbookViewId="0">
      <selection activeCell="G36" sqref="G36"/>
    </sheetView>
  </sheetViews>
  <sheetFormatPr defaultRowHeight="15"/>
  <cols>
    <col min="1" max="1" width="3.140625" style="1" customWidth="1"/>
    <col min="2" max="2" width="18" style="1" customWidth="1"/>
    <col min="3" max="3" width="15.7109375" style="1" customWidth="1"/>
    <col min="4" max="4" width="11.85546875" style="1" customWidth="1"/>
    <col min="5" max="5" width="21.85546875" style="1" customWidth="1"/>
    <col min="6" max="6" width="20.28515625" style="1" customWidth="1"/>
    <col min="7" max="7" width="12.5703125" style="1" customWidth="1"/>
    <col min="8" max="10" width="9.5703125" style="1" customWidth="1"/>
    <col min="11" max="11" width="24.140625" style="1" customWidth="1"/>
    <col min="12" max="12" width="9.5703125" style="1" customWidth="1"/>
    <col min="13" max="13" width="24.140625" style="1" customWidth="1"/>
    <col min="14" max="14" width="13.28515625" style="1" customWidth="1"/>
    <col min="15" max="257" width="9.5703125" style="1" customWidth="1"/>
    <col min="258" max="1025" width="12.28515625" style="1" customWidth="1"/>
    <col min="1026" max="16384" width="9.140625" style="1"/>
  </cols>
  <sheetData>
    <row r="2" spans="1:7" s="58" customFormat="1" ht="11.25">
      <c r="B2" s="67" t="s">
        <v>26</v>
      </c>
      <c r="C2" s="67"/>
      <c r="D2" s="67"/>
      <c r="E2" s="67"/>
      <c r="F2" s="67"/>
      <c r="G2" s="67"/>
    </row>
    <row r="3" spans="1:7" ht="32.25" customHeight="1">
      <c r="A3" s="2"/>
      <c r="B3" s="68" t="s">
        <v>24</v>
      </c>
      <c r="C3" s="68"/>
      <c r="D3" s="33" t="s">
        <v>0</v>
      </c>
      <c r="E3" s="34" t="s">
        <v>1</v>
      </c>
      <c r="F3" s="34" t="s">
        <v>25</v>
      </c>
      <c r="G3" s="34" t="s">
        <v>2</v>
      </c>
    </row>
    <row r="4" spans="1:7" ht="15.75" customHeight="1">
      <c r="A4" s="69" t="s">
        <v>3</v>
      </c>
      <c r="B4" s="70" t="s">
        <v>4</v>
      </c>
      <c r="C4" s="71"/>
      <c r="D4" s="35">
        <v>2</v>
      </c>
      <c r="E4" s="18">
        <f>25+20</f>
        <v>45</v>
      </c>
      <c r="F4" s="18">
        <f>24+19</f>
        <v>43</v>
      </c>
      <c r="G4" s="18">
        <v>2</v>
      </c>
    </row>
    <row r="5" spans="1:7" ht="14.25" customHeight="1">
      <c r="A5" s="69"/>
      <c r="B5" s="72" t="s">
        <v>5</v>
      </c>
      <c r="C5" s="73"/>
      <c r="D5" s="36">
        <v>1</v>
      </c>
      <c r="E5" s="37">
        <v>25</v>
      </c>
      <c r="F5" s="37">
        <v>11</v>
      </c>
      <c r="G5" s="37">
        <v>14</v>
      </c>
    </row>
    <row r="6" spans="1:7" ht="14.25" customHeight="1">
      <c r="A6" s="69"/>
      <c r="B6" s="72" t="s">
        <v>6</v>
      </c>
      <c r="C6" s="73"/>
      <c r="D6" s="36">
        <v>3</v>
      </c>
      <c r="E6" s="37">
        <f>25*3</f>
        <v>75</v>
      </c>
      <c r="F6" s="37">
        <f>25+24+21</f>
        <v>70</v>
      </c>
      <c r="G6" s="37">
        <v>5</v>
      </c>
    </row>
    <row r="7" spans="1:7">
      <c r="A7" s="69"/>
      <c r="B7" s="72" t="s">
        <v>7</v>
      </c>
      <c r="C7" s="73"/>
      <c r="D7" s="35">
        <v>5</v>
      </c>
      <c r="E7" s="18">
        <f>25*5</f>
        <v>125</v>
      </c>
      <c r="F7" s="18">
        <f>16+24+24+23+14</f>
        <v>101</v>
      </c>
      <c r="G7" s="18">
        <f>9+1+1+2+11</f>
        <v>24</v>
      </c>
    </row>
    <row r="8" spans="1:7">
      <c r="A8" s="69"/>
      <c r="B8" s="72" t="s">
        <v>8</v>
      </c>
      <c r="C8" s="73"/>
      <c r="D8" s="35">
        <v>1</v>
      </c>
      <c r="E8" s="18">
        <v>20</v>
      </c>
      <c r="F8" s="18">
        <v>16</v>
      </c>
      <c r="G8" s="18">
        <v>4</v>
      </c>
    </row>
    <row r="9" spans="1:7" s="3" customFormat="1" ht="12.75">
      <c r="A9" s="69"/>
      <c r="B9" s="74" t="s">
        <v>9</v>
      </c>
      <c r="C9" s="75"/>
      <c r="D9" s="38">
        <f>SUM(D4:D8)</f>
        <v>12</v>
      </c>
      <c r="E9" s="39">
        <f>SUM(E4:E8)</f>
        <v>290</v>
      </c>
      <c r="F9" s="39">
        <f>SUM(F4:F8)</f>
        <v>241</v>
      </c>
      <c r="G9" s="39">
        <f>SUM(G4:G8)</f>
        <v>49</v>
      </c>
    </row>
    <row r="10" spans="1:7" ht="31.5" customHeight="1">
      <c r="A10" s="4"/>
      <c r="B10" s="68" t="s">
        <v>24</v>
      </c>
      <c r="C10" s="68"/>
      <c r="D10" s="33" t="s">
        <v>0</v>
      </c>
      <c r="E10" s="34" t="s">
        <v>1</v>
      </c>
      <c r="F10" s="34" t="s">
        <v>25</v>
      </c>
      <c r="G10" s="34" t="s">
        <v>2</v>
      </c>
    </row>
    <row r="11" spans="1:7">
      <c r="A11" s="76" t="s">
        <v>10</v>
      </c>
      <c r="B11" s="79" t="s">
        <v>4</v>
      </c>
      <c r="C11" s="79"/>
      <c r="D11" s="11">
        <v>2</v>
      </c>
      <c r="E11" s="12">
        <f>24+20</f>
        <v>44</v>
      </c>
      <c r="F11" s="12">
        <f>22+19</f>
        <v>41</v>
      </c>
      <c r="G11" s="11">
        <v>3</v>
      </c>
    </row>
    <row r="12" spans="1:7">
      <c r="A12" s="77"/>
      <c r="B12" s="80" t="s">
        <v>5</v>
      </c>
      <c r="C12" s="80"/>
      <c r="D12" s="13">
        <v>1</v>
      </c>
      <c r="E12" s="14">
        <v>24</v>
      </c>
      <c r="F12" s="14">
        <v>20</v>
      </c>
      <c r="G12" s="15">
        <v>4</v>
      </c>
    </row>
    <row r="13" spans="1:7">
      <c r="A13" s="77"/>
      <c r="B13" s="80" t="s">
        <v>11</v>
      </c>
      <c r="C13" s="80"/>
      <c r="D13" s="13">
        <v>3</v>
      </c>
      <c r="E13" s="40">
        <f>24*3</f>
        <v>72</v>
      </c>
      <c r="F13" s="40">
        <f>23+23+17</f>
        <v>63</v>
      </c>
      <c r="G13" s="15">
        <v>9</v>
      </c>
    </row>
    <row r="14" spans="1:7">
      <c r="A14" s="77"/>
      <c r="B14" s="80" t="s">
        <v>12</v>
      </c>
      <c r="C14" s="80"/>
      <c r="D14" s="17">
        <v>5</v>
      </c>
      <c r="E14" s="16">
        <f>24*5</f>
        <v>120</v>
      </c>
      <c r="F14" s="16">
        <f>22+21+21+24+20</f>
        <v>108</v>
      </c>
      <c r="G14" s="17">
        <f>2+3+3+4</f>
        <v>12</v>
      </c>
    </row>
    <row r="15" spans="1:7">
      <c r="A15" s="77"/>
      <c r="B15" s="80" t="s">
        <v>8</v>
      </c>
      <c r="C15" s="80"/>
      <c r="D15" s="17">
        <v>1</v>
      </c>
      <c r="E15" s="16">
        <v>20</v>
      </c>
      <c r="F15" s="16">
        <v>16</v>
      </c>
      <c r="G15" s="17">
        <v>4</v>
      </c>
    </row>
    <row r="16" spans="1:7" s="3" customFormat="1" ht="12.75">
      <c r="A16" s="78"/>
      <c r="B16" s="65" t="s">
        <v>9</v>
      </c>
      <c r="C16" s="66"/>
      <c r="D16" s="6">
        <f>SUM(D11:D15)</f>
        <v>12</v>
      </c>
      <c r="E16" s="41">
        <f>SUM(E11:E15)</f>
        <v>280</v>
      </c>
      <c r="F16" s="41">
        <f>SUM(F11:F15)</f>
        <v>248</v>
      </c>
      <c r="G16" s="6">
        <f>SUM(G11:G15)</f>
        <v>32</v>
      </c>
    </row>
    <row r="17" spans="1:7" ht="34.5" customHeight="1">
      <c r="A17" s="5"/>
      <c r="B17" s="68" t="s">
        <v>24</v>
      </c>
      <c r="C17" s="68"/>
      <c r="D17" s="62" t="s">
        <v>0</v>
      </c>
      <c r="E17" s="63" t="s">
        <v>1</v>
      </c>
      <c r="F17" s="63" t="s">
        <v>25</v>
      </c>
      <c r="G17" s="63" t="s">
        <v>2</v>
      </c>
    </row>
    <row r="18" spans="1:7">
      <c r="A18" s="82" t="s">
        <v>13</v>
      </c>
      <c r="B18" s="83" t="s">
        <v>4</v>
      </c>
      <c r="C18" s="83"/>
      <c r="D18" s="27">
        <v>2</v>
      </c>
      <c r="E18" s="26">
        <f>26+22</f>
        <v>48</v>
      </c>
      <c r="F18" s="26">
        <f>23+19</f>
        <v>42</v>
      </c>
      <c r="G18" s="27">
        <v>6</v>
      </c>
    </row>
    <row r="19" spans="1:7">
      <c r="A19" s="77"/>
      <c r="B19" s="80" t="s">
        <v>5</v>
      </c>
      <c r="C19" s="80"/>
      <c r="D19" s="13">
        <v>1</v>
      </c>
      <c r="E19" s="14">
        <v>26</v>
      </c>
      <c r="F19" s="14">
        <v>19</v>
      </c>
      <c r="G19" s="15">
        <v>7</v>
      </c>
    </row>
    <row r="20" spans="1:7">
      <c r="A20" s="77"/>
      <c r="B20" s="80" t="s">
        <v>11</v>
      </c>
      <c r="C20" s="80"/>
      <c r="D20" s="13">
        <v>3</v>
      </c>
      <c r="E20" s="40">
        <f>26*3</f>
        <v>78</v>
      </c>
      <c r="F20" s="40">
        <f>19+25+26</f>
        <v>70</v>
      </c>
      <c r="G20" s="15">
        <v>8</v>
      </c>
    </row>
    <row r="21" spans="1:7">
      <c r="A21" s="77"/>
      <c r="B21" s="80" t="s">
        <v>12</v>
      </c>
      <c r="C21" s="80"/>
      <c r="D21" s="17">
        <v>5</v>
      </c>
      <c r="E21" s="16">
        <f>26*5</f>
        <v>130</v>
      </c>
      <c r="F21" s="16">
        <f>24+22+21+16+24</f>
        <v>107</v>
      </c>
      <c r="G21" s="17">
        <f>2+4+2+5+10</f>
        <v>23</v>
      </c>
    </row>
    <row r="22" spans="1:7">
      <c r="A22" s="77"/>
      <c r="B22" s="83" t="s">
        <v>8</v>
      </c>
      <c r="C22" s="80"/>
      <c r="D22" s="17">
        <v>1</v>
      </c>
      <c r="E22" s="16">
        <v>22</v>
      </c>
      <c r="F22" s="16">
        <v>22</v>
      </c>
      <c r="G22" s="17">
        <v>0</v>
      </c>
    </row>
    <row r="23" spans="1:7" s="3" customFormat="1" ht="12.75">
      <c r="A23" s="77"/>
      <c r="B23" s="65" t="s">
        <v>9</v>
      </c>
      <c r="C23" s="66"/>
      <c r="D23" s="6">
        <f>SUM(D18:D22)</f>
        <v>12</v>
      </c>
      <c r="E23" s="7">
        <f>SUM(E18:E22)</f>
        <v>304</v>
      </c>
      <c r="F23" s="7">
        <f>SUM(F18:F22)</f>
        <v>260</v>
      </c>
      <c r="G23" s="6">
        <f>SUM(G18:G22)</f>
        <v>44</v>
      </c>
    </row>
    <row r="24" spans="1:7" s="10" customFormat="1">
      <c r="A24" s="4"/>
      <c r="B24" s="81"/>
      <c r="C24" s="81"/>
      <c r="D24" s="8"/>
      <c r="E24" s="9"/>
      <c r="F24" s="9"/>
      <c r="G24" s="9"/>
    </row>
    <row r="25" spans="1:7">
      <c r="A25" s="77" t="s">
        <v>14</v>
      </c>
      <c r="B25" s="79" t="s">
        <v>4</v>
      </c>
      <c r="C25" s="79"/>
      <c r="D25" s="11">
        <v>2</v>
      </c>
      <c r="E25" s="12">
        <f>24+21</f>
        <v>45</v>
      </c>
      <c r="F25" s="12">
        <f>E25-G25</f>
        <v>39</v>
      </c>
      <c r="G25" s="11">
        <f>2+4</f>
        <v>6</v>
      </c>
    </row>
    <row r="26" spans="1:7">
      <c r="A26" s="77"/>
      <c r="B26" s="80" t="s">
        <v>5</v>
      </c>
      <c r="C26" s="80"/>
      <c r="D26" s="13">
        <v>1</v>
      </c>
      <c r="E26" s="14">
        <v>24</v>
      </c>
      <c r="F26" s="14">
        <f>E26-G26</f>
        <v>15</v>
      </c>
      <c r="G26" s="15">
        <v>9</v>
      </c>
    </row>
    <row r="27" spans="1:7">
      <c r="A27" s="77"/>
      <c r="B27" s="80" t="s">
        <v>11</v>
      </c>
      <c r="C27" s="80"/>
      <c r="D27" s="13">
        <v>3</v>
      </c>
      <c r="E27" s="16">
        <f>24*3</f>
        <v>72</v>
      </c>
      <c r="F27" s="16">
        <f>E27-G27</f>
        <v>59</v>
      </c>
      <c r="G27" s="17">
        <f>1+12</f>
        <v>13</v>
      </c>
    </row>
    <row r="28" spans="1:7">
      <c r="A28" s="77"/>
      <c r="B28" s="80" t="s">
        <v>12</v>
      </c>
      <c r="C28" s="80"/>
      <c r="D28" s="17">
        <v>5</v>
      </c>
      <c r="E28" s="16">
        <f>E26*5</f>
        <v>120</v>
      </c>
      <c r="F28" s="16">
        <f>E28-G28</f>
        <v>109</v>
      </c>
      <c r="G28" s="17">
        <f>0+0+0+8+3</f>
        <v>11</v>
      </c>
    </row>
    <row r="29" spans="1:7">
      <c r="A29" s="77"/>
      <c r="B29" s="80" t="s">
        <v>8</v>
      </c>
      <c r="C29" s="80"/>
      <c r="D29" s="17">
        <v>1</v>
      </c>
      <c r="E29" s="16">
        <v>21</v>
      </c>
      <c r="F29" s="16">
        <f>E29-G29</f>
        <v>18</v>
      </c>
      <c r="G29" s="17">
        <v>3</v>
      </c>
    </row>
    <row r="30" spans="1:7">
      <c r="A30" s="78"/>
      <c r="B30" s="66" t="s">
        <v>9</v>
      </c>
      <c r="C30" s="66"/>
      <c r="D30" s="6">
        <f>SUM(D25:D29)</f>
        <v>12</v>
      </c>
      <c r="E30" s="7">
        <f>SUM(E25:E29)</f>
        <v>282</v>
      </c>
      <c r="F30" s="7">
        <f>SUM(F25:F29)</f>
        <v>240</v>
      </c>
      <c r="G30" s="6">
        <f>SUM(G25:G29)</f>
        <v>42</v>
      </c>
    </row>
    <row r="31" spans="1:7" s="10" customFormat="1">
      <c r="A31" s="4"/>
      <c r="B31" s="81"/>
      <c r="C31" s="81"/>
      <c r="D31" s="8"/>
      <c r="E31" s="9"/>
      <c r="F31" s="9"/>
      <c r="G31" s="9"/>
    </row>
    <row r="32" spans="1:7">
      <c r="A32" s="77" t="s">
        <v>15</v>
      </c>
      <c r="B32" s="79" t="s">
        <v>4</v>
      </c>
      <c r="C32" s="79"/>
      <c r="D32" s="11">
        <v>2</v>
      </c>
      <c r="E32" s="12">
        <f>20+25</f>
        <v>45</v>
      </c>
      <c r="F32" s="12">
        <f>E32-G32</f>
        <v>39</v>
      </c>
      <c r="G32" s="11">
        <f>5+1</f>
        <v>6</v>
      </c>
    </row>
    <row r="33" spans="1:14">
      <c r="A33" s="77"/>
      <c r="B33" s="80" t="s">
        <v>5</v>
      </c>
      <c r="C33" s="80"/>
      <c r="D33" s="13">
        <v>1</v>
      </c>
      <c r="E33" s="14">
        <v>25</v>
      </c>
      <c r="F33" s="14">
        <f>E33-G33</f>
        <v>24</v>
      </c>
      <c r="G33" s="15">
        <v>1</v>
      </c>
    </row>
    <row r="34" spans="1:14">
      <c r="A34" s="77"/>
      <c r="B34" s="80" t="s">
        <v>11</v>
      </c>
      <c r="C34" s="80"/>
      <c r="D34" s="13">
        <v>3</v>
      </c>
      <c r="E34" s="16">
        <f>E33*3</f>
        <v>75</v>
      </c>
      <c r="F34" s="16">
        <f>E34-G34</f>
        <v>72</v>
      </c>
      <c r="G34" s="17">
        <v>3</v>
      </c>
    </row>
    <row r="35" spans="1:14">
      <c r="A35" s="77"/>
      <c r="B35" s="80" t="s">
        <v>12</v>
      </c>
      <c r="C35" s="80"/>
      <c r="D35" s="17">
        <v>5</v>
      </c>
      <c r="E35" s="16">
        <f>E33*5</f>
        <v>125</v>
      </c>
      <c r="F35" s="16">
        <f>E35-G35</f>
        <v>116</v>
      </c>
      <c r="G35" s="17">
        <f>8+1+0+0+0</f>
        <v>9</v>
      </c>
    </row>
    <row r="36" spans="1:14">
      <c r="A36" s="77"/>
      <c r="B36" s="83" t="s">
        <v>8</v>
      </c>
      <c r="C36" s="80"/>
      <c r="D36" s="17">
        <v>1</v>
      </c>
      <c r="E36" s="16">
        <v>20</v>
      </c>
      <c r="F36" s="16">
        <f>E36-G36</f>
        <v>17</v>
      </c>
      <c r="G36" s="17">
        <v>3</v>
      </c>
    </row>
    <row r="37" spans="1:14">
      <c r="A37" s="77"/>
      <c r="B37" s="65" t="s">
        <v>9</v>
      </c>
      <c r="C37" s="66"/>
      <c r="D37" s="6">
        <f>SUM(D32:D36)</f>
        <v>12</v>
      </c>
      <c r="E37" s="7">
        <f>SUM(E32:E36)</f>
        <v>290</v>
      </c>
      <c r="F37" s="7">
        <f>SUM(F32:F36)</f>
        <v>268</v>
      </c>
      <c r="G37" s="6">
        <f>SUM(G32:G36)</f>
        <v>22</v>
      </c>
    </row>
    <row r="38" spans="1:14" s="10" customFormat="1">
      <c r="A38" s="4"/>
      <c r="B38" s="81"/>
      <c r="C38" s="81"/>
      <c r="D38" s="8"/>
      <c r="E38" s="9"/>
      <c r="F38" s="9"/>
      <c r="G38" s="9"/>
    </row>
    <row r="39" spans="1:14">
      <c r="A39" s="87" t="s">
        <v>16</v>
      </c>
      <c r="B39" s="88" t="s">
        <v>4</v>
      </c>
      <c r="C39" s="88"/>
      <c r="D39" s="18">
        <v>2</v>
      </c>
      <c r="E39" s="19"/>
      <c r="F39" s="19"/>
      <c r="G39" s="18"/>
    </row>
    <row r="40" spans="1:14">
      <c r="A40" s="87"/>
      <c r="B40" s="80" t="s">
        <v>5</v>
      </c>
      <c r="C40" s="80"/>
      <c r="D40" s="20">
        <v>1</v>
      </c>
      <c r="E40" s="21"/>
      <c r="F40" s="21"/>
      <c r="G40" s="22"/>
    </row>
    <row r="41" spans="1:14">
      <c r="A41" s="87"/>
      <c r="B41" s="80" t="s">
        <v>11</v>
      </c>
      <c r="C41" s="80"/>
      <c r="D41" s="13">
        <v>3</v>
      </c>
      <c r="E41" s="16"/>
      <c r="F41" s="16"/>
      <c r="G41" s="17"/>
    </row>
    <row r="42" spans="1:14">
      <c r="A42" s="87"/>
      <c r="B42" s="80" t="s">
        <v>12</v>
      </c>
      <c r="C42" s="80"/>
      <c r="D42" s="17">
        <v>5</v>
      </c>
      <c r="E42" s="16"/>
      <c r="F42" s="16"/>
      <c r="G42" s="17"/>
    </row>
    <row r="43" spans="1:14">
      <c r="A43" s="87"/>
      <c r="B43" s="80" t="s">
        <v>8</v>
      </c>
      <c r="C43" s="80"/>
      <c r="D43" s="17">
        <v>1</v>
      </c>
      <c r="E43" s="16"/>
      <c r="F43" s="16"/>
      <c r="G43" s="17"/>
    </row>
    <row r="44" spans="1:14">
      <c r="A44" s="87"/>
      <c r="B44" s="84" t="s">
        <v>9</v>
      </c>
      <c r="C44" s="84"/>
      <c r="D44" s="23">
        <f>SUM(D39:D43)</f>
        <v>12</v>
      </c>
      <c r="E44" s="24"/>
      <c r="F44" s="24"/>
      <c r="G44" s="23"/>
    </row>
    <row r="45" spans="1:14">
      <c r="I45" s="10"/>
      <c r="J45" s="89"/>
      <c r="K45" s="89"/>
      <c r="L45" s="89"/>
      <c r="M45" s="89"/>
      <c r="N45" s="89"/>
    </row>
    <row r="46" spans="1:14">
      <c r="A46" s="4"/>
      <c r="B46" s="81"/>
      <c r="C46" s="81"/>
      <c r="D46" s="8"/>
      <c r="E46" s="9"/>
      <c r="F46" s="9"/>
      <c r="G46" s="9"/>
      <c r="I46" s="43"/>
      <c r="J46" s="43"/>
      <c r="K46" s="44"/>
      <c r="L46" s="43"/>
      <c r="M46" s="44"/>
      <c r="N46" s="44"/>
    </row>
    <row r="47" spans="1:14">
      <c r="A47" s="76" t="s">
        <v>18</v>
      </c>
      <c r="B47" s="79" t="s">
        <v>4</v>
      </c>
      <c r="C47" s="79"/>
      <c r="D47" s="11">
        <v>2</v>
      </c>
      <c r="E47" s="12"/>
      <c r="F47" s="12"/>
      <c r="G47" s="11"/>
      <c r="I47" s="45"/>
      <c r="J47" s="45"/>
      <c r="K47" s="46"/>
      <c r="L47" s="45"/>
      <c r="M47" s="46"/>
      <c r="N47" s="45"/>
    </row>
    <row r="48" spans="1:14">
      <c r="A48" s="77"/>
      <c r="B48" s="80" t="s">
        <v>5</v>
      </c>
      <c r="C48" s="80"/>
      <c r="D48" s="13">
        <v>1</v>
      </c>
      <c r="E48" s="14"/>
      <c r="F48" s="14"/>
      <c r="G48" s="15"/>
      <c r="I48" s="47"/>
      <c r="J48" s="47"/>
      <c r="K48" s="48"/>
      <c r="L48" s="47"/>
      <c r="M48" s="48"/>
      <c r="N48" s="49"/>
    </row>
    <row r="49" spans="1:14">
      <c r="A49" s="77"/>
      <c r="B49" s="80" t="s">
        <v>11</v>
      </c>
      <c r="C49" s="80"/>
      <c r="D49" s="13">
        <v>3</v>
      </c>
      <c r="E49" s="16"/>
      <c r="F49" s="16"/>
      <c r="G49" s="17"/>
      <c r="I49" s="47"/>
      <c r="J49" s="47"/>
      <c r="K49" s="46"/>
      <c r="L49" s="47"/>
      <c r="M49" s="46"/>
      <c r="N49" s="45"/>
    </row>
    <row r="50" spans="1:14">
      <c r="A50" s="77"/>
      <c r="B50" s="80" t="s">
        <v>12</v>
      </c>
      <c r="C50" s="80"/>
      <c r="D50" s="17">
        <v>5</v>
      </c>
      <c r="E50" s="16"/>
      <c r="F50" s="16"/>
      <c r="G50" s="17"/>
      <c r="I50" s="45"/>
      <c r="J50" s="45"/>
      <c r="K50" s="46"/>
      <c r="L50" s="45"/>
      <c r="M50" s="46"/>
      <c r="N50" s="45"/>
    </row>
    <row r="51" spans="1:14">
      <c r="A51" s="77"/>
      <c r="B51" s="80" t="s">
        <v>8</v>
      </c>
      <c r="C51" s="80"/>
      <c r="D51" s="17">
        <v>1</v>
      </c>
      <c r="E51" s="16"/>
      <c r="F51" s="16"/>
      <c r="G51" s="17"/>
      <c r="I51" s="45"/>
      <c r="J51" s="45"/>
      <c r="K51" s="46"/>
      <c r="L51" s="45"/>
      <c r="M51" s="46"/>
      <c r="N51" s="45"/>
    </row>
    <row r="52" spans="1:14">
      <c r="A52" s="77"/>
      <c r="B52" s="84" t="s">
        <v>9</v>
      </c>
      <c r="C52" s="84"/>
      <c r="D52" s="23">
        <f>SUM(D47:D51)</f>
        <v>12</v>
      </c>
      <c r="E52" s="24"/>
      <c r="F52" s="24"/>
      <c r="G52" s="23"/>
      <c r="I52" s="50"/>
      <c r="J52" s="50"/>
      <c r="K52" s="50"/>
      <c r="L52" s="50"/>
      <c r="M52" s="50"/>
      <c r="N52" s="50"/>
    </row>
    <row r="53" spans="1:14">
      <c r="I53" s="10"/>
      <c r="J53" s="10"/>
      <c r="K53" s="10"/>
      <c r="L53" s="10"/>
      <c r="M53" s="10"/>
      <c r="N53" s="10"/>
    </row>
    <row r="54" spans="1:14">
      <c r="A54" s="25"/>
      <c r="B54" s="81"/>
      <c r="C54" s="81"/>
      <c r="D54" s="8"/>
      <c r="E54" s="9"/>
      <c r="F54" s="9"/>
      <c r="G54" s="9"/>
      <c r="I54" s="8"/>
      <c r="J54" s="8"/>
      <c r="K54" s="9"/>
      <c r="L54" s="8"/>
      <c r="M54" s="9"/>
      <c r="N54" s="9"/>
    </row>
    <row r="55" spans="1:14">
      <c r="A55" s="77" t="s">
        <v>19</v>
      </c>
      <c r="B55" s="79" t="s">
        <v>4</v>
      </c>
      <c r="C55" s="85"/>
      <c r="D55" s="11">
        <v>2</v>
      </c>
      <c r="E55" s="12"/>
      <c r="F55" s="12"/>
      <c r="G55" s="11"/>
      <c r="I55" s="45"/>
      <c r="J55" s="45"/>
      <c r="K55" s="46"/>
      <c r="L55" s="45"/>
      <c r="M55" s="46"/>
      <c r="N55" s="45"/>
    </row>
    <row r="56" spans="1:14">
      <c r="A56" s="77"/>
      <c r="B56" s="80" t="s">
        <v>5</v>
      </c>
      <c r="C56" s="80"/>
      <c r="D56" s="13">
        <v>1</v>
      </c>
      <c r="E56" s="14"/>
      <c r="F56" s="14"/>
      <c r="G56" s="15"/>
      <c r="I56" s="47"/>
      <c r="J56" s="47"/>
      <c r="K56" s="48"/>
      <c r="L56" s="47"/>
      <c r="M56" s="48"/>
      <c r="N56" s="49"/>
    </row>
    <row r="57" spans="1:14">
      <c r="A57" s="77"/>
      <c r="B57" s="80" t="s">
        <v>11</v>
      </c>
      <c r="C57" s="80"/>
      <c r="D57" s="13">
        <v>3</v>
      </c>
      <c r="E57" s="16"/>
      <c r="F57" s="16"/>
      <c r="G57" s="17"/>
      <c r="I57" s="47"/>
      <c r="J57" s="47"/>
      <c r="K57" s="46"/>
      <c r="L57" s="47"/>
      <c r="M57" s="46"/>
      <c r="N57" s="45"/>
    </row>
    <row r="58" spans="1:14">
      <c r="A58" s="77"/>
      <c r="B58" s="80" t="s">
        <v>12</v>
      </c>
      <c r="C58" s="80"/>
      <c r="D58" s="17">
        <v>5</v>
      </c>
      <c r="E58" s="16"/>
      <c r="F58" s="16"/>
      <c r="G58" s="17"/>
      <c r="I58" s="45"/>
      <c r="J58" s="45"/>
      <c r="K58" s="46"/>
      <c r="L58" s="45"/>
      <c r="M58" s="46"/>
      <c r="N58" s="45"/>
    </row>
    <row r="59" spans="1:14">
      <c r="A59" s="77"/>
      <c r="B59" s="80" t="s">
        <v>8</v>
      </c>
      <c r="C59" s="80"/>
      <c r="D59" s="17">
        <v>1</v>
      </c>
      <c r="E59" s="16"/>
      <c r="F59" s="16"/>
      <c r="G59" s="17"/>
      <c r="I59" s="45"/>
      <c r="J59" s="45"/>
      <c r="K59" s="46"/>
      <c r="L59" s="45"/>
      <c r="M59" s="46"/>
      <c r="N59" s="45"/>
    </row>
    <row r="60" spans="1:14">
      <c r="A60" s="77"/>
      <c r="B60" s="84" t="s">
        <v>9</v>
      </c>
      <c r="C60" s="84"/>
      <c r="D60" s="23">
        <f>SUM(D55:D59)</f>
        <v>12</v>
      </c>
      <c r="E60" s="24"/>
      <c r="F60" s="24"/>
      <c r="G60" s="23"/>
      <c r="I60" s="50"/>
      <c r="J60" s="50"/>
      <c r="K60" s="50"/>
      <c r="L60" s="50"/>
      <c r="M60" s="50"/>
      <c r="N60" s="50"/>
    </row>
    <row r="61" spans="1:14">
      <c r="I61" s="10"/>
      <c r="J61" s="10"/>
      <c r="K61" s="10"/>
      <c r="L61" s="10"/>
      <c r="M61" s="10"/>
      <c r="N61" s="10"/>
    </row>
    <row r="62" spans="1:14">
      <c r="A62" s="4"/>
      <c r="B62" s="81"/>
      <c r="C62" s="81"/>
      <c r="D62" s="8"/>
      <c r="E62" s="9"/>
      <c r="F62" s="9"/>
      <c r="G62" s="9"/>
      <c r="I62" s="8"/>
      <c r="J62" s="8"/>
      <c r="K62" s="9"/>
      <c r="L62" s="8"/>
      <c r="M62" s="9"/>
      <c r="N62" s="9"/>
    </row>
    <row r="63" spans="1:14">
      <c r="A63" s="76" t="s">
        <v>20</v>
      </c>
      <c r="B63" s="79" t="s">
        <v>4</v>
      </c>
      <c r="C63" s="79"/>
      <c r="D63" s="11">
        <v>2</v>
      </c>
      <c r="E63" s="12"/>
      <c r="F63" s="12"/>
      <c r="G63" s="11"/>
      <c r="I63" s="45"/>
      <c r="J63" s="45"/>
      <c r="K63" s="46"/>
      <c r="L63" s="45"/>
      <c r="M63" s="46"/>
      <c r="N63" s="45"/>
    </row>
    <row r="64" spans="1:14">
      <c r="A64" s="77"/>
      <c r="B64" s="83" t="s">
        <v>5</v>
      </c>
      <c r="C64" s="80"/>
      <c r="D64" s="13">
        <v>1</v>
      </c>
      <c r="E64" s="14"/>
      <c r="F64" s="14"/>
      <c r="G64" s="15"/>
      <c r="I64" s="47"/>
      <c r="J64" s="47"/>
      <c r="K64" s="48"/>
      <c r="L64" s="47"/>
      <c r="M64" s="48"/>
      <c r="N64" s="49"/>
    </row>
    <row r="65" spans="1:14">
      <c r="A65" s="77"/>
      <c r="B65" s="80" t="s">
        <v>11</v>
      </c>
      <c r="C65" s="80"/>
      <c r="D65" s="13">
        <v>3</v>
      </c>
      <c r="E65" s="16"/>
      <c r="F65" s="16"/>
      <c r="G65" s="17"/>
      <c r="I65" s="47"/>
      <c r="J65" s="47"/>
      <c r="K65" s="46"/>
      <c r="L65" s="47"/>
      <c r="M65" s="46"/>
      <c r="N65" s="45"/>
    </row>
    <row r="66" spans="1:14">
      <c r="A66" s="77"/>
      <c r="B66" s="80" t="s">
        <v>12</v>
      </c>
      <c r="C66" s="80"/>
      <c r="D66" s="17">
        <v>5</v>
      </c>
      <c r="E66" s="16"/>
      <c r="F66" s="16"/>
      <c r="G66" s="17"/>
      <c r="I66" s="45"/>
      <c r="J66" s="45"/>
      <c r="K66" s="46"/>
      <c r="L66" s="45"/>
      <c r="M66" s="46"/>
      <c r="N66" s="45"/>
    </row>
    <row r="67" spans="1:14">
      <c r="A67" s="77"/>
      <c r="B67" s="80" t="s">
        <v>8</v>
      </c>
      <c r="C67" s="80"/>
      <c r="D67" s="17">
        <v>1</v>
      </c>
      <c r="E67" s="16"/>
      <c r="F67" s="16"/>
      <c r="G67" s="17"/>
      <c r="I67" s="45"/>
      <c r="J67" s="45"/>
      <c r="K67" s="46"/>
      <c r="L67" s="45"/>
      <c r="M67" s="46"/>
      <c r="N67" s="45"/>
    </row>
    <row r="68" spans="1:14">
      <c r="A68" s="77"/>
      <c r="B68" s="84" t="s">
        <v>9</v>
      </c>
      <c r="C68" s="84"/>
      <c r="D68" s="23">
        <f>SUM(D63:D67)</f>
        <v>12</v>
      </c>
      <c r="E68" s="24"/>
      <c r="F68" s="24"/>
      <c r="G68" s="23"/>
      <c r="I68" s="50"/>
      <c r="J68" s="50"/>
      <c r="K68" s="50"/>
      <c r="L68" s="50"/>
      <c r="M68" s="50"/>
      <c r="N68" s="50"/>
    </row>
    <row r="70" spans="1:14">
      <c r="A70" s="25"/>
      <c r="B70" s="81"/>
      <c r="C70" s="81"/>
      <c r="D70" s="8"/>
      <c r="E70" s="9"/>
      <c r="F70" s="9"/>
      <c r="G70" s="9"/>
      <c r="H70" s="10"/>
      <c r="I70" s="8"/>
      <c r="J70" s="8"/>
      <c r="K70" s="9"/>
      <c r="L70" s="8"/>
      <c r="M70" s="9"/>
      <c r="N70" s="9"/>
    </row>
    <row r="71" spans="1:14">
      <c r="A71" s="77" t="s">
        <v>21</v>
      </c>
      <c r="B71" s="79" t="s">
        <v>4</v>
      </c>
      <c r="C71" s="79"/>
      <c r="D71" s="11">
        <v>2</v>
      </c>
      <c r="E71" s="12"/>
      <c r="F71" s="19"/>
      <c r="G71" s="59"/>
      <c r="I71" s="45"/>
      <c r="J71" s="45"/>
      <c r="K71" s="46"/>
      <c r="L71" s="45"/>
      <c r="M71" s="46"/>
      <c r="N71" s="45"/>
    </row>
    <row r="72" spans="1:14">
      <c r="A72" s="77"/>
      <c r="B72" s="80" t="s">
        <v>5</v>
      </c>
      <c r="C72" s="80"/>
      <c r="D72" s="13">
        <v>1</v>
      </c>
      <c r="E72" s="40"/>
      <c r="F72" s="61"/>
      <c r="G72" s="60"/>
      <c r="I72" s="47"/>
      <c r="J72" s="47"/>
      <c r="K72" s="48"/>
      <c r="L72" s="47"/>
      <c r="M72" s="48"/>
      <c r="N72" s="49"/>
    </row>
    <row r="73" spans="1:14">
      <c r="A73" s="77"/>
      <c r="B73" s="80" t="s">
        <v>11</v>
      </c>
      <c r="C73" s="80"/>
      <c r="D73" s="13">
        <v>3</v>
      </c>
      <c r="E73" s="16"/>
      <c r="F73" s="26"/>
      <c r="G73" s="17"/>
      <c r="I73" s="47"/>
      <c r="J73" s="47"/>
      <c r="K73" s="46"/>
      <c r="L73" s="47"/>
      <c r="M73" s="46"/>
      <c r="N73" s="45"/>
    </row>
    <row r="74" spans="1:14">
      <c r="A74" s="77"/>
      <c r="B74" s="80" t="s">
        <v>12</v>
      </c>
      <c r="C74" s="80"/>
      <c r="D74" s="17">
        <v>5</v>
      </c>
      <c r="E74" s="16"/>
      <c r="F74" s="16"/>
      <c r="G74" s="17"/>
      <c r="I74" s="45"/>
      <c r="J74" s="45"/>
      <c r="K74" s="46"/>
      <c r="L74" s="45"/>
      <c r="M74" s="46"/>
      <c r="N74" s="45"/>
    </row>
    <row r="75" spans="1:14">
      <c r="A75" s="77"/>
      <c r="B75" s="80" t="s">
        <v>8</v>
      </c>
      <c r="C75" s="80"/>
      <c r="D75" s="17">
        <v>1</v>
      </c>
      <c r="E75" s="16"/>
      <c r="F75" s="16"/>
      <c r="G75" s="17"/>
      <c r="I75" s="45"/>
      <c r="J75" s="45"/>
      <c r="K75" s="46"/>
      <c r="L75" s="45"/>
      <c r="M75" s="46"/>
      <c r="N75" s="45"/>
    </row>
    <row r="76" spans="1:14">
      <c r="A76" s="77"/>
      <c r="B76" s="84" t="s">
        <v>9</v>
      </c>
      <c r="C76" s="84"/>
      <c r="D76" s="23">
        <f>SUM(D71:D75)</f>
        <v>12</v>
      </c>
      <c r="E76" s="24">
        <f>SUM(E71:E75)</f>
        <v>0</v>
      </c>
      <c r="F76" s="24"/>
      <c r="G76" s="23">
        <f>SUM(G71:G75)</f>
        <v>0</v>
      </c>
      <c r="I76" s="50"/>
      <c r="J76" s="50"/>
      <c r="K76" s="50"/>
      <c r="L76" s="50"/>
      <c r="M76" s="50"/>
      <c r="N76" s="50"/>
    </row>
    <row r="77" spans="1:14">
      <c r="I77" s="10"/>
      <c r="J77" s="10"/>
      <c r="K77" s="10"/>
      <c r="L77" s="10"/>
      <c r="M77" s="10"/>
      <c r="N77" s="10"/>
    </row>
    <row r="78" spans="1:14">
      <c r="A78" s="4"/>
      <c r="B78" s="81"/>
      <c r="C78" s="81"/>
      <c r="D78" s="8"/>
      <c r="E78" s="9"/>
      <c r="F78" s="9"/>
      <c r="G78" s="9"/>
      <c r="H78" s="10"/>
      <c r="I78" s="8"/>
      <c r="J78" s="8"/>
      <c r="K78" s="9"/>
      <c r="L78" s="8"/>
      <c r="M78" s="9"/>
      <c r="N78" s="9"/>
    </row>
    <row r="79" spans="1:14">
      <c r="A79" s="76" t="s">
        <v>22</v>
      </c>
      <c r="B79" s="79" t="s">
        <v>4</v>
      </c>
      <c r="C79" s="79"/>
      <c r="D79" s="11">
        <v>2</v>
      </c>
      <c r="E79" s="12"/>
      <c r="F79" s="12"/>
      <c r="G79" s="11"/>
      <c r="I79" s="45"/>
      <c r="J79" s="45"/>
      <c r="K79" s="46"/>
      <c r="L79" s="45"/>
      <c r="M79" s="46"/>
      <c r="N79" s="45"/>
    </row>
    <row r="80" spans="1:14">
      <c r="A80" s="77"/>
      <c r="B80" s="80" t="s">
        <v>5</v>
      </c>
      <c r="C80" s="80"/>
      <c r="D80" s="13">
        <v>1</v>
      </c>
      <c r="E80" s="14"/>
      <c r="F80" s="14"/>
      <c r="G80" s="15"/>
      <c r="I80" s="47"/>
      <c r="J80" s="47"/>
      <c r="K80" s="48"/>
      <c r="L80" s="47"/>
      <c r="M80" s="48"/>
      <c r="N80" s="49"/>
    </row>
    <row r="81" spans="1:14">
      <c r="A81" s="77"/>
      <c r="B81" s="80" t="s">
        <v>11</v>
      </c>
      <c r="C81" s="80"/>
      <c r="D81" s="13">
        <v>3</v>
      </c>
      <c r="E81" s="16"/>
      <c r="F81" s="16"/>
      <c r="G81" s="17"/>
      <c r="I81" s="47"/>
      <c r="J81" s="47"/>
      <c r="K81" s="46"/>
      <c r="L81" s="47"/>
      <c r="M81" s="46"/>
      <c r="N81" s="45"/>
    </row>
    <row r="82" spans="1:14">
      <c r="A82" s="77"/>
      <c r="B82" s="80" t="s">
        <v>12</v>
      </c>
      <c r="C82" s="80"/>
      <c r="D82" s="17">
        <v>5</v>
      </c>
      <c r="E82" s="16"/>
      <c r="F82" s="16"/>
      <c r="G82" s="17"/>
      <c r="I82" s="45"/>
      <c r="J82" s="45"/>
      <c r="K82" s="46"/>
      <c r="L82" s="45"/>
      <c r="M82" s="46"/>
      <c r="N82" s="45"/>
    </row>
    <row r="83" spans="1:14">
      <c r="A83" s="77"/>
      <c r="B83" s="80" t="s">
        <v>8</v>
      </c>
      <c r="C83" s="80"/>
      <c r="D83" s="17">
        <v>1</v>
      </c>
      <c r="E83" s="16"/>
      <c r="F83" s="16"/>
      <c r="G83" s="17"/>
      <c r="I83" s="45"/>
      <c r="J83" s="45"/>
      <c r="K83" s="46"/>
      <c r="L83" s="45"/>
      <c r="M83" s="46"/>
      <c r="N83" s="45"/>
    </row>
    <row r="84" spans="1:14">
      <c r="A84" s="77"/>
      <c r="B84" s="84" t="s">
        <v>9</v>
      </c>
      <c r="C84" s="84"/>
      <c r="D84" s="23">
        <f>SUM(D79:D83)</f>
        <v>12</v>
      </c>
      <c r="E84" s="24">
        <f>SUM(E79:E83)</f>
        <v>0</v>
      </c>
      <c r="F84" s="24"/>
      <c r="G84" s="23">
        <f>SUM(G79:G83)</f>
        <v>0</v>
      </c>
      <c r="I84" s="50"/>
      <c r="J84" s="50"/>
      <c r="K84" s="50"/>
      <c r="L84" s="50"/>
      <c r="M84" s="50"/>
      <c r="N84" s="50"/>
    </row>
    <row r="85" spans="1:14">
      <c r="I85" s="10"/>
      <c r="J85" s="10"/>
      <c r="K85" s="10"/>
      <c r="L85" s="10"/>
      <c r="M85" s="10"/>
      <c r="N85" s="10"/>
    </row>
    <row r="86" spans="1:14">
      <c r="A86" s="25"/>
      <c r="B86" s="81"/>
      <c r="C86" s="81"/>
      <c r="D86" s="8"/>
      <c r="E86" s="9"/>
      <c r="F86" s="9"/>
      <c r="G86" s="9"/>
      <c r="I86" s="8"/>
      <c r="J86" s="8"/>
      <c r="K86" s="9"/>
      <c r="L86" s="8"/>
      <c r="M86" s="9"/>
      <c r="N86" s="9"/>
    </row>
    <row r="87" spans="1:14">
      <c r="A87" s="77" t="s">
        <v>23</v>
      </c>
      <c r="B87" s="79" t="s">
        <v>4</v>
      </c>
      <c r="C87" s="79"/>
      <c r="D87" s="11">
        <v>2</v>
      </c>
      <c r="E87" s="12"/>
      <c r="F87" s="12"/>
      <c r="G87" s="11"/>
      <c r="I87" s="45"/>
      <c r="J87" s="45"/>
      <c r="K87" s="46"/>
      <c r="L87" s="45"/>
      <c r="M87" s="46"/>
      <c r="N87" s="45"/>
    </row>
    <row r="88" spans="1:14">
      <c r="A88" s="77"/>
      <c r="B88" s="86" t="s">
        <v>5</v>
      </c>
      <c r="C88" s="86"/>
      <c r="D88" s="30">
        <v>1</v>
      </c>
      <c r="E88" s="31"/>
      <c r="F88" s="31"/>
      <c r="G88" s="32"/>
      <c r="I88" s="47"/>
      <c r="J88" s="47"/>
      <c r="K88" s="48"/>
      <c r="L88" s="47"/>
      <c r="M88" s="48"/>
      <c r="N88" s="49"/>
    </row>
    <row r="89" spans="1:14">
      <c r="A89" s="77"/>
      <c r="B89" s="80" t="s">
        <v>11</v>
      </c>
      <c r="C89" s="80"/>
      <c r="D89" s="13">
        <v>3</v>
      </c>
      <c r="E89" s="16"/>
      <c r="F89" s="16"/>
      <c r="G89" s="17"/>
      <c r="I89" s="47"/>
      <c r="J89" s="47"/>
      <c r="K89" s="46"/>
      <c r="L89" s="47"/>
      <c r="M89" s="46"/>
      <c r="N89" s="45"/>
    </row>
    <row r="90" spans="1:14">
      <c r="A90" s="77"/>
      <c r="B90" s="80" t="s">
        <v>12</v>
      </c>
      <c r="C90" s="80"/>
      <c r="D90" s="17">
        <v>5</v>
      </c>
      <c r="E90" s="16"/>
      <c r="F90" s="16"/>
      <c r="G90" s="17"/>
      <c r="I90" s="45"/>
      <c r="J90" s="45"/>
      <c r="K90" s="46"/>
      <c r="L90" s="45"/>
      <c r="M90" s="46"/>
      <c r="N90" s="45"/>
    </row>
    <row r="91" spans="1:14">
      <c r="A91" s="77"/>
      <c r="B91" s="80" t="s">
        <v>8</v>
      </c>
      <c r="C91" s="80"/>
      <c r="D91" s="17">
        <v>1</v>
      </c>
      <c r="E91" s="16"/>
      <c r="F91" s="16"/>
      <c r="G91" s="17"/>
      <c r="I91" s="45"/>
      <c r="J91" s="45"/>
      <c r="K91" s="46"/>
      <c r="L91" s="45"/>
      <c r="M91" s="46"/>
      <c r="N91" s="45"/>
    </row>
    <row r="92" spans="1:14">
      <c r="A92" s="77"/>
      <c r="B92" s="84" t="s">
        <v>9</v>
      </c>
      <c r="C92" s="84"/>
      <c r="D92" s="23">
        <f>SUM(D87:D91)</f>
        <v>12</v>
      </c>
      <c r="E92" s="24">
        <f>SUM(E87:E91)</f>
        <v>0</v>
      </c>
      <c r="F92" s="24"/>
      <c r="G92" s="23">
        <f>SUM(G87:G91)</f>
        <v>0</v>
      </c>
      <c r="I92" s="50"/>
      <c r="J92" s="50"/>
      <c r="K92" s="50"/>
      <c r="L92" s="50"/>
      <c r="M92" s="50"/>
      <c r="N92" s="50"/>
    </row>
  </sheetData>
  <mergeCells count="98">
    <mergeCell ref="A39:A44"/>
    <mergeCell ref="B39:C39"/>
    <mergeCell ref="B40:C40"/>
    <mergeCell ref="B41:C41"/>
    <mergeCell ref="J45:N45"/>
    <mergeCell ref="A47:A52"/>
    <mergeCell ref="B47:C47"/>
    <mergeCell ref="B48:C48"/>
    <mergeCell ref="B49:C49"/>
    <mergeCell ref="B51:C51"/>
    <mergeCell ref="B52:C52"/>
    <mergeCell ref="A32:A37"/>
    <mergeCell ref="B32:C32"/>
    <mergeCell ref="B33:C33"/>
    <mergeCell ref="B34:C34"/>
    <mergeCell ref="B35:C35"/>
    <mergeCell ref="B36:C36"/>
    <mergeCell ref="B37:C37"/>
    <mergeCell ref="B91:C91"/>
    <mergeCell ref="B92:C92"/>
    <mergeCell ref="B86:C86"/>
    <mergeCell ref="A87:A92"/>
    <mergeCell ref="B87:C87"/>
    <mergeCell ref="B88:C88"/>
    <mergeCell ref="B89:C89"/>
    <mergeCell ref="B90:C90"/>
    <mergeCell ref="B78:C78"/>
    <mergeCell ref="A79:A84"/>
    <mergeCell ref="B79:C79"/>
    <mergeCell ref="B80:C80"/>
    <mergeCell ref="B81:C81"/>
    <mergeCell ref="B82:C82"/>
    <mergeCell ref="B83:C83"/>
    <mergeCell ref="B84:C84"/>
    <mergeCell ref="B75:C75"/>
    <mergeCell ref="B76:C76"/>
    <mergeCell ref="B70:C70"/>
    <mergeCell ref="A71:A76"/>
    <mergeCell ref="B71:C71"/>
    <mergeCell ref="B72:C72"/>
    <mergeCell ref="B73:C73"/>
    <mergeCell ref="B74:C74"/>
    <mergeCell ref="B62:C62"/>
    <mergeCell ref="A63:A68"/>
    <mergeCell ref="B63:C63"/>
    <mergeCell ref="B64:C64"/>
    <mergeCell ref="B65:C65"/>
    <mergeCell ref="B66:C66"/>
    <mergeCell ref="B67:C67"/>
    <mergeCell ref="B68:C68"/>
    <mergeCell ref="A55:A60"/>
    <mergeCell ref="B55:C55"/>
    <mergeCell ref="B56:C56"/>
    <mergeCell ref="B57:C57"/>
    <mergeCell ref="B58:C58"/>
    <mergeCell ref="B59:C59"/>
    <mergeCell ref="B60:C60"/>
    <mergeCell ref="B54:C54"/>
    <mergeCell ref="B23:C23"/>
    <mergeCell ref="B42:C42"/>
    <mergeCell ref="B43:C43"/>
    <mergeCell ref="B44:C44"/>
    <mergeCell ref="B50:C50"/>
    <mergeCell ref="B31:C31"/>
    <mergeCell ref="B38:C38"/>
    <mergeCell ref="B46:C46"/>
    <mergeCell ref="B15:C15"/>
    <mergeCell ref="B24:C24"/>
    <mergeCell ref="A25:A30"/>
    <mergeCell ref="B25:C25"/>
    <mergeCell ref="B26:C26"/>
    <mergeCell ref="B27:C27"/>
    <mergeCell ref="B28:C28"/>
    <mergeCell ref="B29:C29"/>
    <mergeCell ref="B30:C30"/>
    <mergeCell ref="B17:C17"/>
    <mergeCell ref="A18:A23"/>
    <mergeCell ref="B18:C18"/>
    <mergeCell ref="B19:C19"/>
    <mergeCell ref="B20:C20"/>
    <mergeCell ref="B21:C21"/>
    <mergeCell ref="B22:C22"/>
    <mergeCell ref="B16:C16"/>
    <mergeCell ref="B2:G2"/>
    <mergeCell ref="B3:C3"/>
    <mergeCell ref="A4:A9"/>
    <mergeCell ref="B4:C4"/>
    <mergeCell ref="B5:C5"/>
    <mergeCell ref="B6:C6"/>
    <mergeCell ref="B7:C7"/>
    <mergeCell ref="B8:C8"/>
    <mergeCell ref="B9:C9"/>
    <mergeCell ref="B10:C10"/>
    <mergeCell ref="A11:A16"/>
    <mergeCell ref="B11:C11"/>
    <mergeCell ref="B12:C12"/>
    <mergeCell ref="B13:C13"/>
    <mergeCell ref="B14:C1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I19" sqref="I19"/>
    </sheetView>
  </sheetViews>
  <sheetFormatPr defaultRowHeight="15"/>
  <cols>
    <col min="1" max="1" width="3.7109375" style="1" customWidth="1"/>
    <col min="2" max="2" width="9.5703125" style="1" customWidth="1"/>
    <col min="3" max="3" width="16.28515625" style="1" customWidth="1"/>
    <col min="4" max="4" width="9.5703125" style="1" customWidth="1"/>
    <col min="5" max="5" width="21.42578125" style="1" customWidth="1"/>
    <col min="6" max="6" width="26.42578125" style="1" customWidth="1"/>
    <col min="7" max="7" width="11" style="1" customWidth="1"/>
  </cols>
  <sheetData>
    <row r="1" spans="1:7">
      <c r="A1" s="90" t="s">
        <v>26</v>
      </c>
      <c r="B1" s="91"/>
      <c r="C1" s="91"/>
      <c r="D1" s="91"/>
      <c r="E1" s="91"/>
      <c r="F1" s="91"/>
      <c r="G1" s="56"/>
    </row>
    <row r="2" spans="1:7">
      <c r="A2" s="92" t="s">
        <v>17</v>
      </c>
      <c r="B2" s="93"/>
      <c r="C2" s="93"/>
      <c r="D2" s="93"/>
      <c r="E2" s="93"/>
      <c r="F2" s="93"/>
      <c r="G2" s="57"/>
    </row>
    <row r="3" spans="1:7" ht="15" customHeight="1">
      <c r="A3" s="25"/>
      <c r="B3" s="104" t="s">
        <v>24</v>
      </c>
      <c r="C3" s="105"/>
      <c r="D3" s="51" t="s">
        <v>0</v>
      </c>
      <c r="E3" s="52" t="s">
        <v>1</v>
      </c>
      <c r="F3" s="54" t="s">
        <v>25</v>
      </c>
      <c r="G3" s="55" t="s">
        <v>2</v>
      </c>
    </row>
    <row r="4" spans="1:7">
      <c r="A4" s="95" t="s">
        <v>3</v>
      </c>
      <c r="B4" s="106"/>
      <c r="C4" s="107"/>
      <c r="D4" s="42"/>
      <c r="E4" s="26"/>
      <c r="F4" s="26"/>
      <c r="G4" s="22"/>
    </row>
    <row r="5" spans="1:7">
      <c r="A5" s="96"/>
      <c r="B5" s="99"/>
      <c r="C5" s="100"/>
      <c r="D5" s="13"/>
      <c r="E5" s="14"/>
      <c r="F5" s="14"/>
      <c r="G5" s="42"/>
    </row>
    <row r="6" spans="1:7">
      <c r="A6" s="96"/>
      <c r="B6" s="99"/>
      <c r="C6" s="100"/>
      <c r="D6" s="13"/>
      <c r="E6" s="16"/>
      <c r="F6" s="16"/>
      <c r="G6" s="42"/>
    </row>
    <row r="7" spans="1:7">
      <c r="A7" s="96"/>
      <c r="B7" s="83" t="s">
        <v>12</v>
      </c>
      <c r="C7" s="101"/>
      <c r="D7" s="42">
        <v>1</v>
      </c>
      <c r="E7" s="16">
        <v>25</v>
      </c>
      <c r="F7" s="16">
        <v>25</v>
      </c>
      <c r="G7" s="42">
        <v>0</v>
      </c>
    </row>
    <row r="8" spans="1:7">
      <c r="A8" s="96"/>
      <c r="B8" s="99"/>
      <c r="C8" s="100"/>
      <c r="D8" s="42"/>
      <c r="E8" s="16"/>
      <c r="F8" s="16"/>
      <c r="G8" s="53"/>
    </row>
    <row r="9" spans="1:7">
      <c r="A9" s="82"/>
      <c r="B9" s="102" t="s">
        <v>9</v>
      </c>
      <c r="C9" s="103"/>
      <c r="D9" s="23">
        <f>SUM(D4:D8)</f>
        <v>1</v>
      </c>
      <c r="E9" s="24">
        <f>SUM(E4:E8)</f>
        <v>25</v>
      </c>
      <c r="F9" s="16">
        <v>25</v>
      </c>
      <c r="G9" s="53">
        <f>SUM(G4:G8)</f>
        <v>0</v>
      </c>
    </row>
    <row r="10" spans="1:7">
      <c r="G10" s="9"/>
    </row>
    <row r="11" spans="1:7" ht="15" customHeight="1">
      <c r="A11" s="25"/>
      <c r="B11" s="94"/>
      <c r="C11" s="94"/>
      <c r="D11" s="8"/>
      <c r="E11" s="9"/>
      <c r="F11" s="9"/>
      <c r="G11" s="45"/>
    </row>
    <row r="12" spans="1:7">
      <c r="A12" s="95" t="s">
        <v>10</v>
      </c>
      <c r="B12" s="97"/>
      <c r="C12" s="98"/>
      <c r="D12" s="11"/>
      <c r="E12" s="12"/>
      <c r="F12" s="12"/>
      <c r="G12" s="37"/>
    </row>
    <row r="13" spans="1:7">
      <c r="A13" s="96"/>
      <c r="B13" s="99"/>
      <c r="C13" s="100"/>
      <c r="D13" s="13"/>
      <c r="E13" s="14"/>
      <c r="F13" s="14"/>
      <c r="G13" s="27"/>
    </row>
    <row r="14" spans="1:7">
      <c r="A14" s="96"/>
      <c r="B14" s="99"/>
      <c r="C14" s="100"/>
      <c r="D14" s="13"/>
      <c r="E14" s="16"/>
      <c r="F14" s="16"/>
      <c r="G14" s="42"/>
    </row>
    <row r="15" spans="1:7">
      <c r="A15" s="96"/>
      <c r="B15" s="83" t="s">
        <v>12</v>
      </c>
      <c r="C15" s="101"/>
      <c r="D15" s="42">
        <v>1</v>
      </c>
      <c r="E15" s="16">
        <v>24</v>
      </c>
      <c r="F15" s="16">
        <f>E15-G15</f>
        <v>13</v>
      </c>
      <c r="G15" s="42">
        <v>11</v>
      </c>
    </row>
    <row r="16" spans="1:7">
      <c r="A16" s="96"/>
      <c r="B16" s="99"/>
      <c r="C16" s="100"/>
      <c r="D16" s="42"/>
      <c r="E16" s="16"/>
      <c r="F16" s="16"/>
      <c r="G16" s="53"/>
    </row>
    <row r="17" spans="1:7">
      <c r="A17" s="82"/>
      <c r="B17" s="102" t="s">
        <v>9</v>
      </c>
      <c r="C17" s="103"/>
      <c r="D17" s="23">
        <f>SUM(D12:D16)</f>
        <v>1</v>
      </c>
      <c r="E17" s="24">
        <f>SUM(E12:E16)</f>
        <v>24</v>
      </c>
      <c r="F17" s="16">
        <f t="shared" ref="F17" si="0">E17-G17</f>
        <v>13</v>
      </c>
      <c r="G17" s="53">
        <v>11</v>
      </c>
    </row>
    <row r="18" spans="1:7">
      <c r="G18" s="9"/>
    </row>
    <row r="19" spans="1:7" ht="15" customHeight="1">
      <c r="A19" s="25"/>
      <c r="B19" s="94"/>
      <c r="C19" s="94"/>
      <c r="D19" s="8"/>
      <c r="E19" s="9"/>
      <c r="F19" s="9"/>
      <c r="G19" s="45"/>
    </row>
    <row r="20" spans="1:7">
      <c r="A20" s="95" t="s">
        <v>13</v>
      </c>
      <c r="B20" s="97"/>
      <c r="C20" s="98"/>
      <c r="D20" s="11"/>
      <c r="E20" s="12"/>
      <c r="F20" s="12"/>
      <c r="G20" s="29"/>
    </row>
    <row r="21" spans="1:7">
      <c r="A21" s="96"/>
      <c r="B21" s="99"/>
      <c r="C21" s="100"/>
      <c r="D21" s="13"/>
      <c r="E21" s="14"/>
      <c r="F21" s="14"/>
      <c r="G21" s="42"/>
    </row>
    <row r="22" spans="1:7">
      <c r="A22" s="96"/>
      <c r="B22" s="99"/>
      <c r="C22" s="100"/>
      <c r="D22" s="13"/>
      <c r="E22" s="16"/>
      <c r="F22" s="16"/>
      <c r="G22" s="42"/>
    </row>
    <row r="23" spans="1:7">
      <c r="A23" s="96"/>
      <c r="B23" s="83" t="s">
        <v>12</v>
      </c>
      <c r="C23" s="101"/>
      <c r="D23" s="42">
        <v>1</v>
      </c>
      <c r="E23" s="16">
        <v>26</v>
      </c>
      <c r="F23" s="16">
        <v>26</v>
      </c>
      <c r="G23" s="42">
        <v>0</v>
      </c>
    </row>
    <row r="24" spans="1:7">
      <c r="A24" s="96"/>
      <c r="B24" s="99"/>
      <c r="C24" s="100"/>
      <c r="D24" s="42"/>
      <c r="E24" s="16"/>
      <c r="F24" s="16"/>
      <c r="G24" s="23"/>
    </row>
    <row r="25" spans="1:7">
      <c r="A25" s="82"/>
      <c r="B25" s="102" t="s">
        <v>9</v>
      </c>
      <c r="C25" s="103"/>
      <c r="D25" s="23">
        <f>SUM(D20:D24)</f>
        <v>1</v>
      </c>
      <c r="E25" s="24">
        <v>26</v>
      </c>
      <c r="F25" s="16">
        <v>26</v>
      </c>
      <c r="G25" s="23">
        <f>SUM(G20:G24)</f>
        <v>0</v>
      </c>
    </row>
    <row r="26" spans="1:7">
      <c r="G26" s="9"/>
    </row>
    <row r="27" spans="1:7" ht="15" customHeight="1">
      <c r="A27" s="25"/>
      <c r="B27" s="94"/>
      <c r="C27" s="94"/>
      <c r="D27" s="8"/>
      <c r="E27" s="9"/>
      <c r="F27" s="9"/>
      <c r="G27" s="45"/>
    </row>
    <row r="28" spans="1:7">
      <c r="A28" s="95" t="s">
        <v>14</v>
      </c>
      <c r="B28" s="97"/>
      <c r="C28" s="98"/>
      <c r="D28" s="11"/>
      <c r="E28" s="28"/>
      <c r="F28" s="28"/>
      <c r="G28" s="29"/>
    </row>
    <row r="29" spans="1:7">
      <c r="A29" s="96"/>
      <c r="B29" s="99"/>
      <c r="C29" s="100"/>
      <c r="D29" s="13"/>
      <c r="E29" s="14"/>
      <c r="F29" s="14"/>
      <c r="G29" s="42"/>
    </row>
    <row r="30" spans="1:7">
      <c r="A30" s="96"/>
      <c r="B30" s="99"/>
      <c r="C30" s="100"/>
      <c r="D30" s="13"/>
      <c r="E30" s="16"/>
      <c r="F30" s="16"/>
      <c r="G30" s="42"/>
    </row>
    <row r="31" spans="1:7">
      <c r="A31" s="96"/>
      <c r="B31" s="83" t="s">
        <v>12</v>
      </c>
      <c r="C31" s="101"/>
      <c r="D31" s="42">
        <v>1</v>
      </c>
      <c r="E31" s="16">
        <v>24</v>
      </c>
      <c r="F31" s="16">
        <v>24</v>
      </c>
      <c r="G31" s="42">
        <v>0</v>
      </c>
    </row>
    <row r="32" spans="1:7">
      <c r="A32" s="96"/>
      <c r="B32" s="99"/>
      <c r="C32" s="100"/>
      <c r="D32" s="42"/>
      <c r="E32" s="16"/>
      <c r="F32" s="16"/>
      <c r="G32" s="23"/>
    </row>
    <row r="33" spans="1:7">
      <c r="A33" s="82"/>
      <c r="B33" s="102" t="s">
        <v>9</v>
      </c>
      <c r="C33" s="103"/>
      <c r="D33" s="23">
        <f>SUM(D28:D32)</f>
        <v>1</v>
      </c>
      <c r="E33" s="24">
        <f>SUM(E28:E32)</f>
        <v>24</v>
      </c>
      <c r="F33" s="16">
        <v>24</v>
      </c>
      <c r="G33" s="64">
        <v>0</v>
      </c>
    </row>
    <row r="34" spans="1:7">
      <c r="G34" s="9"/>
    </row>
    <row r="35" spans="1:7" ht="15" customHeight="1">
      <c r="A35" s="25"/>
      <c r="B35" s="94"/>
      <c r="C35" s="94"/>
      <c r="D35" s="8"/>
      <c r="E35" s="9"/>
      <c r="F35" s="9"/>
      <c r="G35" s="45"/>
    </row>
    <row r="36" spans="1:7">
      <c r="A36" s="95" t="s">
        <v>15</v>
      </c>
      <c r="B36" s="97"/>
      <c r="C36" s="98"/>
      <c r="D36" s="11"/>
      <c r="E36" s="12"/>
      <c r="F36" s="12"/>
      <c r="G36" s="29"/>
    </row>
    <row r="37" spans="1:7">
      <c r="A37" s="96"/>
      <c r="B37" s="99"/>
      <c r="C37" s="100"/>
      <c r="D37" s="13"/>
      <c r="E37" s="14"/>
      <c r="F37" s="14"/>
      <c r="G37" s="42"/>
    </row>
    <row r="38" spans="1:7">
      <c r="A38" s="96"/>
      <c r="B38" s="99"/>
      <c r="C38" s="100"/>
      <c r="D38" s="13"/>
      <c r="E38" s="16"/>
      <c r="F38" s="16"/>
      <c r="G38" s="42"/>
    </row>
    <row r="39" spans="1:7">
      <c r="A39" s="96"/>
      <c r="B39" s="83" t="s">
        <v>12</v>
      </c>
      <c r="C39" s="101"/>
      <c r="D39" s="42">
        <v>1</v>
      </c>
      <c r="E39" s="16">
        <v>25</v>
      </c>
      <c r="F39" s="16">
        <f>E39-G39</f>
        <v>18</v>
      </c>
      <c r="G39" s="42">
        <v>7</v>
      </c>
    </row>
    <row r="40" spans="1:7">
      <c r="A40" s="96"/>
      <c r="B40" s="99"/>
      <c r="C40" s="100"/>
      <c r="D40" s="42"/>
      <c r="E40" s="16"/>
      <c r="F40" s="16"/>
      <c r="G40" s="23"/>
    </row>
    <row r="41" spans="1:7">
      <c r="A41" s="82"/>
      <c r="B41" s="102" t="s">
        <v>9</v>
      </c>
      <c r="C41" s="103"/>
      <c r="D41" s="23">
        <f>SUM(D36:D40)</f>
        <v>1</v>
      </c>
      <c r="E41" s="24">
        <f>SUM(E36:E40)</f>
        <v>25</v>
      </c>
      <c r="F41" s="12">
        <v>18</v>
      </c>
      <c r="G41" s="64">
        <v>7</v>
      </c>
    </row>
    <row r="42" spans="1:7">
      <c r="G42" s="9"/>
    </row>
    <row r="43" spans="1:7" ht="15" customHeight="1">
      <c r="A43" s="25"/>
      <c r="B43" s="94"/>
      <c r="C43" s="94"/>
      <c r="D43" s="8"/>
      <c r="E43" s="9"/>
      <c r="F43" s="9"/>
      <c r="G43" s="45"/>
    </row>
    <row r="44" spans="1:7">
      <c r="A44" s="95" t="s">
        <v>16</v>
      </c>
      <c r="B44" s="97"/>
      <c r="C44" s="98"/>
      <c r="D44" s="11"/>
      <c r="E44" s="12"/>
      <c r="F44" s="12"/>
      <c r="G44" s="29"/>
    </row>
    <row r="45" spans="1:7">
      <c r="A45" s="96"/>
      <c r="B45" s="99"/>
      <c r="C45" s="100"/>
      <c r="D45" s="13"/>
      <c r="E45" s="14"/>
      <c r="F45" s="14"/>
      <c r="G45" s="42"/>
    </row>
    <row r="46" spans="1:7">
      <c r="A46" s="96"/>
      <c r="B46" s="99"/>
      <c r="C46" s="100"/>
      <c r="D46" s="13"/>
      <c r="E46" s="16"/>
      <c r="F46" s="16"/>
      <c r="G46" s="42"/>
    </row>
    <row r="47" spans="1:7">
      <c r="A47" s="96"/>
      <c r="B47" s="83" t="s">
        <v>12</v>
      </c>
      <c r="C47" s="101"/>
      <c r="D47" s="42">
        <v>1</v>
      </c>
      <c r="E47" s="16"/>
      <c r="F47" s="16"/>
      <c r="G47" s="42"/>
    </row>
    <row r="48" spans="1:7">
      <c r="A48" s="96"/>
      <c r="B48" s="99"/>
      <c r="C48" s="100"/>
      <c r="D48" s="42"/>
      <c r="E48" s="16"/>
      <c r="F48" s="16"/>
      <c r="G48" s="23"/>
    </row>
    <row r="49" spans="1:7">
      <c r="A49" s="82"/>
      <c r="B49" s="102" t="s">
        <v>9</v>
      </c>
      <c r="C49" s="103"/>
      <c r="D49" s="23">
        <f>SUM(D44:D48)</f>
        <v>1</v>
      </c>
      <c r="E49" s="24">
        <f>SUM(E44:E48)</f>
        <v>0</v>
      </c>
      <c r="F49" s="12"/>
      <c r="G49" s="29"/>
    </row>
  </sheetData>
  <mergeCells count="50">
    <mergeCell ref="B3:C3"/>
    <mergeCell ref="A4:A9"/>
    <mergeCell ref="B4:C4"/>
    <mergeCell ref="B5:C5"/>
    <mergeCell ref="B6:C6"/>
    <mergeCell ref="B7:C7"/>
    <mergeCell ref="B8:C8"/>
    <mergeCell ref="B9:C9"/>
    <mergeCell ref="B11:C11"/>
    <mergeCell ref="A12:A17"/>
    <mergeCell ref="B12:C12"/>
    <mergeCell ref="B13:C13"/>
    <mergeCell ref="B14:C14"/>
    <mergeCell ref="B15:C15"/>
    <mergeCell ref="B16:C16"/>
    <mergeCell ref="B17:C17"/>
    <mergeCell ref="B19:C19"/>
    <mergeCell ref="A20:A25"/>
    <mergeCell ref="B20:C20"/>
    <mergeCell ref="B21:C21"/>
    <mergeCell ref="B22:C22"/>
    <mergeCell ref="B23:C23"/>
    <mergeCell ref="B24:C24"/>
    <mergeCell ref="B25:C25"/>
    <mergeCell ref="B40:C40"/>
    <mergeCell ref="B41:C41"/>
    <mergeCell ref="B27:C27"/>
    <mergeCell ref="A28:A33"/>
    <mergeCell ref="B28:C28"/>
    <mergeCell ref="B29:C29"/>
    <mergeCell ref="B30:C30"/>
    <mergeCell ref="B31:C31"/>
    <mergeCell ref="B32:C32"/>
    <mergeCell ref="B33:C33"/>
    <mergeCell ref="A1:F1"/>
    <mergeCell ref="A2:F2"/>
    <mergeCell ref="B43:C43"/>
    <mergeCell ref="A44:A49"/>
    <mergeCell ref="B44:C44"/>
    <mergeCell ref="B45:C45"/>
    <mergeCell ref="B46:C46"/>
    <mergeCell ref="B47:C47"/>
    <mergeCell ref="B48:C48"/>
    <mergeCell ref="B49:C49"/>
    <mergeCell ref="B35:C35"/>
    <mergeCell ref="A36:A41"/>
    <mergeCell ref="B36:C36"/>
    <mergeCell ref="B37:C37"/>
    <mergeCell ref="B38:C38"/>
    <mergeCell ref="B39:C3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personale a tempo indeterminato</vt:lpstr>
      <vt:lpstr>Personale a tempo determinato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 VEGNI P</dc:creator>
  <cp:lastModifiedBy>Mariella</cp:lastModifiedBy>
  <cp:lastPrinted>2015-04-07T11:13:27Z</cp:lastPrinted>
  <dcterms:created xsi:type="dcterms:W3CDTF">2015-03-17T08:43:41Z</dcterms:created>
  <dcterms:modified xsi:type="dcterms:W3CDTF">2015-06-05T12:06:41Z</dcterms:modified>
</cp:coreProperties>
</file>